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iegfriedfrencken/Desktop/Privacy Event/E-Learning/"/>
    </mc:Choice>
  </mc:AlternateContent>
  <bookViews>
    <workbookView xWindow="0" yWindow="460" windowWidth="28800" windowHeight="17460" tabRatio="318"/>
  </bookViews>
  <sheets>
    <sheet name="1 Hoogte Risico Bepalen" sheetId="2" r:id="rId1"/>
    <sheet name="2 RisicoAnalyse voorbeeld" sheetId="2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E7" i="2"/>
  <c r="D7" i="2"/>
  <c r="F6" i="2"/>
  <c r="E6" i="2"/>
  <c r="D6" i="2"/>
  <c r="F5" i="2"/>
  <c r="E5" i="2"/>
  <c r="D5" i="2"/>
</calcChain>
</file>

<file path=xl/sharedStrings.xml><?xml version="1.0" encoding="utf-8"?>
<sst xmlns="http://schemas.openxmlformats.org/spreadsheetml/2006/main" count="398" uniqueCount="114">
  <si>
    <t>low</t>
  </si>
  <si>
    <t>medium</t>
  </si>
  <si>
    <t>high</t>
  </si>
  <si>
    <t>disruption of service</t>
  </si>
  <si>
    <t>Information and data</t>
  </si>
  <si>
    <t>Software</t>
  </si>
  <si>
    <t>Score</t>
  </si>
  <si>
    <t>Onderwerp</t>
  </si>
  <si>
    <t>Personeel &amp; Kennis</t>
  </si>
  <si>
    <t>Informatie kan per ongeluk gewijzigd worden</t>
  </si>
  <si>
    <t>Hoe kan het gebeuren? (Gevolg)</t>
  </si>
  <si>
    <t>Wat is de consequentie?</t>
  </si>
  <si>
    <t>Wat kan er gebeuren? (Oorzaak)</t>
  </si>
  <si>
    <t>Geïdentificeerde huidige maatregel</t>
  </si>
  <si>
    <t>Implementatie en effectiviteit van de huidige maatregel</t>
  </si>
  <si>
    <t>Kans</t>
  </si>
  <si>
    <t>Risico</t>
  </si>
  <si>
    <t>Risico afweging</t>
  </si>
  <si>
    <t>Behandel risico  J/N</t>
  </si>
  <si>
    <t>Organisatie</t>
  </si>
  <si>
    <t>Lage performance</t>
  </si>
  <si>
    <t>Hardware/bedrijfsmiddelen</t>
  </si>
  <si>
    <t>Schade aan bedrijfsmiddelen</t>
  </si>
  <si>
    <t xml:space="preserve">Verlies of onbedoeld wijzigen van informatie wat kan leiden tot verkeerde output. Dit kan vervolgens weer leiden tot imago schade of financiële schade, etc. </t>
  </si>
  <si>
    <t xml:space="preserve">Er zijn onvoldoende beveiligingsmaatregelen genomen, slordigheid van werken. </t>
  </si>
  <si>
    <t>Gebouwen</t>
  </si>
  <si>
    <t>Netwerken en portalen</t>
  </si>
  <si>
    <t>Informatie en data</t>
  </si>
  <si>
    <t>Geen PR strategie</t>
  </si>
  <si>
    <t xml:space="preserve">Imagoschade, boetes, </t>
  </si>
  <si>
    <t>Geen extra maatregelen als derden configuraties of systemen wijzigen</t>
  </si>
  <si>
    <t xml:space="preserve">Uitval van systemen en/of diensten. Verlies van informatie. </t>
  </si>
  <si>
    <t>Opzettelijk wijzigen van informatie</t>
  </si>
  <si>
    <t xml:space="preserve">Onvoldoende beveiligingsmaatregelen, ontevreden of onvoldoende betrokken medewerkers met kwade bedoelingen. </t>
  </si>
  <si>
    <t xml:space="preserve">Calamiteiten in verband met brand, storm, overstroming of andere natuurrampen. </t>
  </si>
  <si>
    <t>Kennis is niet gedocumenteerd (SPOC, SPOF)</t>
  </si>
  <si>
    <t>Fouten in het proces</t>
  </si>
  <si>
    <t>Verkeerde autorisaties</t>
  </si>
  <si>
    <t>Iemand kan informatie wijzigen of sabotage plegen</t>
  </si>
  <si>
    <t>Verlies van informatie</t>
  </si>
  <si>
    <t>Informatie niet beschikbaar</t>
  </si>
  <si>
    <t xml:space="preserve">Potentiele aanvallers kunnen de firewall omzeilen of doorbreken. </t>
  </si>
  <si>
    <t xml:space="preserve">Veries van informatie, Imago schade, fouten in informatie </t>
  </si>
  <si>
    <t>informatie management is niet goed ingericht</t>
  </si>
  <si>
    <t>Informatie klopt niet of is niet beschikbaar wat kan leiden tot verkeerde output. Dit kan vervolgens weer leiden tot imago schade of financiële schade, etc.</t>
  </si>
  <si>
    <t>Portaal werkt niet</t>
  </si>
  <si>
    <t>Verbindingen zijn uitgevallen</t>
  </si>
  <si>
    <t>Informatie is gewijzigd in verschillende systemen</t>
  </si>
  <si>
    <t>Niet compliant</t>
  </si>
  <si>
    <t>Uitval van diensten</t>
  </si>
  <si>
    <t>Geen personeel in gebouwen</t>
  </si>
  <si>
    <t>Problemen met de werking van bedrijfsmiddelen</t>
  </si>
  <si>
    <t>Server kan niet worden gerepareerd</t>
  </si>
  <si>
    <t>Hoog netwerkvolume</t>
  </si>
  <si>
    <t>Geweld, geforceerde toegang</t>
  </si>
  <si>
    <t>Verkeerde informatie</t>
  </si>
  <si>
    <t>Onrechtmatige onderschepping van data</t>
  </si>
  <si>
    <t>Gebruik van onveilige protocollen</t>
  </si>
  <si>
    <t>Gebruik van onveilige informatiedragers</t>
  </si>
  <si>
    <t>Ongeautoriseerden die toegang hebben tot informatie</t>
  </si>
  <si>
    <t>Geen back-up beschikbaar</t>
  </si>
  <si>
    <t>verkeerde informatie in het systeem</t>
  </si>
  <si>
    <t>Diefstal, illegale copieën</t>
  </si>
  <si>
    <t>Geen wachtwoordbeleid</t>
  </si>
  <si>
    <t>Het opslaan van data op een onveilige plaats en op dezelfde locatie</t>
  </si>
  <si>
    <t>Geen (regelmatige) back-ups</t>
  </si>
  <si>
    <t>Geen eigenaarschap of verantwoordelijkheid over de data</t>
  </si>
  <si>
    <t>Geen security awareness onder het personeel</t>
  </si>
  <si>
    <t>Onduidelijke verantwoordelijkheden (uitbesteding of off-shoring)</t>
  </si>
  <si>
    <t>Activiteiten worden buiten europa uitgevoerd</t>
  </si>
  <si>
    <t>Delen van informatie met derden via onveilige informatiedragers of cloud diensten.</t>
  </si>
  <si>
    <t>Niet volgen van security procedures</t>
  </si>
  <si>
    <t>Geen logging of monitoring van activiteiten</t>
  </si>
  <si>
    <t>Verlies van gebouwvoorzieningen</t>
  </si>
  <si>
    <t>Niet genoeg capaciteit</t>
  </si>
  <si>
    <t>Gezamenlijk risico van derden</t>
  </si>
  <si>
    <t>oude apparatuur of uitval van deel-apparatuur</t>
  </si>
  <si>
    <t>Onbedoelde acties van personeel</t>
  </si>
  <si>
    <t>procedures worden niet gevolgd, privacy wet</t>
  </si>
  <si>
    <t>Tekort aan discipline</t>
  </si>
  <si>
    <t>geen wettelijke taps op informatie</t>
  </si>
  <si>
    <t>Serverruimte delen met derden</t>
  </si>
  <si>
    <t>softwarefouten, malware of een hackpoging</t>
  </si>
  <si>
    <t>verkeerde autorisaties uitgereikt</t>
  </si>
  <si>
    <t>verantwoordelijkheden voor onderhoud niet goed belegd</t>
  </si>
  <si>
    <t>Geen intern personeel voor onderhoud</t>
  </si>
  <si>
    <t>Geen architectuur principes toegepast op software ontwikkeling</t>
  </si>
  <si>
    <t>Geen patch policy</t>
  </si>
  <si>
    <t>onvoldoende documentatie</t>
  </si>
  <si>
    <t>Tekort aan beleid met betrekking tot levenscyclus van producten</t>
  </si>
  <si>
    <t>geen goede eisen opgesteld of verkeerde informatie aangeleverd</t>
  </si>
  <si>
    <t>onvoorspelbaarheid</t>
  </si>
  <si>
    <t>Aanleveren van verkeerde data</t>
  </si>
  <si>
    <t>Verlies van informatie, Imagoschade</t>
  </si>
  <si>
    <t>Imago schade, financiële schade</t>
  </si>
  <si>
    <t>foute of geen informatie. Dit kan vervolgens weer leiden tot imago schade of financiële schade, etc.</t>
  </si>
  <si>
    <t xml:space="preserve">Imagoschade, claims en financiële schade </t>
  </si>
  <si>
    <t>Uitval van diensten of informatie verlies</t>
  </si>
  <si>
    <t>Verlies van informatie of geen contact</t>
  </si>
  <si>
    <t>imago schade, boetes</t>
  </si>
  <si>
    <t>Uitval van de diensten</t>
  </si>
  <si>
    <t xml:space="preserve">Informatie is niet bereikbaar. </t>
  </si>
  <si>
    <t xml:space="preserve">Bewust of onbewust wijzigen van data of sabotage van diensten </t>
  </si>
  <si>
    <t xml:space="preserve">Uitval van diensten, verlies van informatie </t>
  </si>
  <si>
    <t xml:space="preserve">Uitval van diensten </t>
  </si>
  <si>
    <t>Impact</t>
  </si>
  <si>
    <t xml:space="preserve">Aanvullende maatregel </t>
  </si>
  <si>
    <t>Prioriteit H/M/L</t>
  </si>
  <si>
    <t xml:space="preserve">Samenwerkingsverbanden met andere professionals. Er worden verkeerde risicoprofielen gemaakt die weer kunnen leiden tot onvoldoende beveiligingsmaatregelen. </t>
  </si>
  <si>
    <t>Vertrouwelijke informatie wordt publiek gemaakt of onbedoeld gedeeld met derden</t>
  </si>
  <si>
    <t>High</t>
  </si>
  <si>
    <t>Medium</t>
  </si>
  <si>
    <t>Low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</si>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</sst>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MS Sans Serif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2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8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6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3" fillId="6" borderId="0" xfId="1" applyFont="1" applyFill="1" applyBorder="1" applyAlignment="1">
      <alignment horizontal="center" vertical="top" wrapText="1"/>
    </xf>
    <xf numFmtId="0" fontId="13" fillId="3" borderId="3" xfId="1" applyFont="1" applyFill="1" applyBorder="1" applyAlignment="1">
      <alignment horizontal="center" vertical="top" wrapText="1"/>
    </xf>
    <xf numFmtId="0" fontId="13" fillId="3" borderId="0" xfId="1" applyFont="1" applyFill="1" applyBorder="1" applyAlignment="1">
      <alignment horizontal="center" vertical="top" wrapText="1"/>
    </xf>
    <xf numFmtId="0" fontId="13" fillId="4" borderId="3" xfId="1" applyFont="1" applyFill="1" applyBorder="1" applyAlignment="1">
      <alignment horizontal="center" vertical="top" wrapText="1"/>
    </xf>
    <xf numFmtId="0" fontId="13" fillId="4" borderId="6" xfId="1" applyFont="1" applyFill="1" applyBorder="1" applyAlignment="1">
      <alignment horizontal="center" vertical="top" wrapText="1"/>
    </xf>
    <xf numFmtId="0" fontId="13" fillId="4" borderId="4" xfId="1" applyFont="1" applyFill="1" applyBorder="1" applyAlignment="1">
      <alignment horizontal="center" vertical="top" wrapText="1"/>
    </xf>
    <xf numFmtId="0" fontId="12" fillId="5" borderId="7" xfId="1" applyFont="1" applyFill="1" applyBorder="1" applyAlignment="1">
      <alignment horizontal="left" vertical="top" wrapText="1"/>
    </xf>
    <xf numFmtId="0" fontId="12" fillId="5" borderId="8" xfId="1" applyFont="1" applyFill="1" applyBorder="1" applyAlignment="1">
      <alignment horizontal="left" vertical="top" wrapText="1"/>
    </xf>
    <xf numFmtId="0" fontId="13" fillId="3" borderId="6" xfId="1" applyFont="1" applyFill="1" applyBorder="1" applyAlignment="1">
      <alignment horizontal="center" vertical="top" wrapText="1"/>
    </xf>
    <xf numFmtId="0" fontId="13" fillId="5" borderId="9" xfId="1" applyFont="1" applyFill="1" applyBorder="1" applyAlignment="1">
      <alignment horizontal="left" vertical="top" wrapText="1"/>
    </xf>
    <xf numFmtId="0" fontId="13" fillId="5" borderId="5" xfId="1" applyFont="1" applyFill="1" applyBorder="1" applyAlignment="1">
      <alignment horizontal="center" vertical="top" wrapText="1"/>
    </xf>
    <xf numFmtId="0" fontId="13" fillId="5" borderId="6" xfId="1" applyFont="1" applyFill="1" applyBorder="1" applyAlignment="1">
      <alignment horizontal="center" vertical="top" wrapText="1"/>
    </xf>
    <xf numFmtId="0" fontId="13" fillId="5" borderId="4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top" wrapText="1"/>
    </xf>
    <xf numFmtId="0" fontId="13" fillId="5" borderId="10" xfId="1" applyFont="1" applyFill="1" applyBorder="1" applyAlignment="1">
      <alignment horizontal="center" vertical="top" wrapText="1"/>
    </xf>
    <xf numFmtId="0" fontId="13" fillId="5" borderId="11" xfId="1" applyFont="1" applyFill="1" applyBorder="1" applyAlignment="1">
      <alignment horizontal="center" vertical="top" wrapText="1"/>
    </xf>
  </cellXfs>
  <cellStyles count="9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4" xfId="1"/>
  </cellStyles>
  <dxfs count="47"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C2:F7"/>
  <sheetViews>
    <sheetView tabSelected="1" workbookViewId="0">
      <selection activeCell="A5" sqref="A5"/>
    </sheetView>
  </sheetViews>
  <sheetFormatPr baseColWidth="10" defaultColWidth="8.83203125" defaultRowHeight="13" x14ac:dyDescent="0.15"/>
  <cols>
    <col min="3" max="3" width="33.5" customWidth="1"/>
    <col min="4" max="6" width="29.83203125" customWidth="1"/>
    <col min="7" max="8" width="14.5" bestFit="1" customWidth="1"/>
    <col min="9" max="9" width="15.5" bestFit="1" customWidth="1"/>
    <col min="10" max="11" width="16.5" bestFit="1" customWidth="1"/>
  </cols>
  <sheetData>
    <row r="2" spans="3:6" ht="14" thickBot="1" x14ac:dyDescent="0.2">
      <c r="C2" s="6"/>
      <c r="D2" s="6"/>
      <c r="E2" s="6"/>
      <c r="F2" s="6"/>
    </row>
    <row r="3" spans="3:6" ht="36" thickBot="1" x14ac:dyDescent="0.2">
      <c r="C3" s="15"/>
      <c r="D3" s="31" t="s">
        <v>15</v>
      </c>
      <c r="E3" s="32"/>
      <c r="F3" s="33"/>
    </row>
    <row r="4" spans="3:6" ht="36" thickBot="1" x14ac:dyDescent="0.2">
      <c r="C4" s="25" t="s">
        <v>105</v>
      </c>
      <c r="D4" s="26" t="s">
        <v>110</v>
      </c>
      <c r="E4" s="27" t="s">
        <v>111</v>
      </c>
      <c r="F4" s="28" t="s">
        <v>112</v>
      </c>
    </row>
    <row r="5" spans="3:6" ht="35" x14ac:dyDescent="0.15">
      <c r="C5" s="22" t="s">
        <v>110</v>
      </c>
      <c r="D5" s="16">
        <f>3*3</f>
        <v>9</v>
      </c>
      <c r="E5" s="16">
        <f>3*2</f>
        <v>6</v>
      </c>
      <c r="F5" s="17">
        <f>3*1</f>
        <v>3</v>
      </c>
    </row>
    <row r="6" spans="3:6" ht="35" x14ac:dyDescent="0.15">
      <c r="C6" s="22" t="s">
        <v>111</v>
      </c>
      <c r="D6" s="16">
        <f>2*3</f>
        <v>6</v>
      </c>
      <c r="E6" s="18">
        <f>2*2</f>
        <v>4</v>
      </c>
      <c r="F6" s="19">
        <f>2*1</f>
        <v>2</v>
      </c>
    </row>
    <row r="7" spans="3:6" ht="36" thickBot="1" x14ac:dyDescent="0.2">
      <c r="C7" s="23" t="s">
        <v>112</v>
      </c>
      <c r="D7" s="24">
        <f>1*3</f>
        <v>3</v>
      </c>
      <c r="E7" s="20">
        <f>1*2</f>
        <v>2</v>
      </c>
      <c r="F7" s="21">
        <f>1*1</f>
        <v>1</v>
      </c>
    </row>
  </sheetData>
  <mergeCells count="1">
    <mergeCell ref="D3:F3"/>
  </mergeCells>
  <phoneticPr fontId="4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L11" sqref="L11"/>
    </sheetView>
  </sheetViews>
  <sheetFormatPr baseColWidth="10" defaultColWidth="8.83203125" defaultRowHeight="12" x14ac:dyDescent="0.15"/>
  <cols>
    <col min="1" max="1" width="8.83203125" style="6"/>
    <col min="2" max="2" width="25.33203125" style="6" customWidth="1"/>
    <col min="3" max="3" width="22.6640625" style="6" customWidth="1"/>
    <col min="4" max="4" width="30.6640625" style="6" customWidth="1"/>
    <col min="5" max="5" width="30.83203125" style="6" customWidth="1"/>
    <col min="6" max="6" width="14.5" style="6" customWidth="1"/>
    <col min="7" max="7" width="19.33203125" style="6" customWidth="1"/>
    <col min="8" max="8" width="11.5" style="9" customWidth="1"/>
    <col min="9" max="9" width="10.5" style="9" customWidth="1"/>
    <col min="10" max="11" width="11.5" style="6" customWidth="1"/>
    <col min="12" max="12" width="11.5" style="9" customWidth="1"/>
    <col min="13" max="13" width="28.5" style="6" customWidth="1"/>
    <col min="14" max="14" width="11.83203125" style="6" customWidth="1"/>
    <col min="15" max="15" width="11.5" style="6" customWidth="1"/>
    <col min="16" max="16384" width="8.83203125" style="6"/>
  </cols>
  <sheetData>
    <row r="1" spans="1:14" ht="37" thickBot="1" x14ac:dyDescent="0.2">
      <c r="A1" s="1" t="s">
        <v>6</v>
      </c>
      <c r="B1" s="1" t="s">
        <v>7</v>
      </c>
      <c r="C1" s="1" t="s">
        <v>12</v>
      </c>
      <c r="D1" s="2" t="s">
        <v>10</v>
      </c>
      <c r="E1" s="2" t="s">
        <v>11</v>
      </c>
      <c r="F1" s="2" t="s">
        <v>13</v>
      </c>
      <c r="G1" s="2" t="s">
        <v>14</v>
      </c>
      <c r="H1" s="3" t="s">
        <v>15</v>
      </c>
      <c r="I1" s="3" t="s">
        <v>105</v>
      </c>
      <c r="J1" s="2" t="s">
        <v>16</v>
      </c>
      <c r="K1" s="2" t="s">
        <v>17</v>
      </c>
      <c r="L1" s="3" t="s">
        <v>18</v>
      </c>
      <c r="M1" s="2" t="s">
        <v>106</v>
      </c>
      <c r="N1" s="2" t="s">
        <v>107</v>
      </c>
    </row>
    <row r="2" spans="1:14" ht="48" x14ac:dyDescent="0.15">
      <c r="A2" s="29">
        <v>6</v>
      </c>
      <c r="B2" s="11" t="s">
        <v>8</v>
      </c>
      <c r="C2" s="10" t="s">
        <v>9</v>
      </c>
      <c r="D2" s="4" t="s">
        <v>24</v>
      </c>
      <c r="E2" s="4" t="s">
        <v>23</v>
      </c>
      <c r="H2" s="7" t="s">
        <v>1</v>
      </c>
      <c r="I2" s="7" t="s">
        <v>2</v>
      </c>
      <c r="J2" s="7" t="s">
        <v>2</v>
      </c>
    </row>
    <row r="3" spans="1:14" ht="60" x14ac:dyDescent="0.15">
      <c r="A3" s="29">
        <v>4</v>
      </c>
      <c r="B3" s="6" t="s">
        <v>19</v>
      </c>
      <c r="C3" s="4" t="s">
        <v>20</v>
      </c>
      <c r="D3" s="4" t="s">
        <v>108</v>
      </c>
      <c r="E3" s="4" t="s">
        <v>23</v>
      </c>
      <c r="H3" s="7" t="s">
        <v>1</v>
      </c>
      <c r="I3" s="7" t="s">
        <v>1</v>
      </c>
      <c r="J3" s="7" t="s">
        <v>1</v>
      </c>
    </row>
    <row r="4" spans="1:14" x14ac:dyDescent="0.15">
      <c r="A4" s="29">
        <v>4</v>
      </c>
      <c r="B4" s="6" t="s">
        <v>19</v>
      </c>
      <c r="C4" s="4" t="s">
        <v>20</v>
      </c>
      <c r="D4" s="4" t="s">
        <v>28</v>
      </c>
      <c r="E4" s="4" t="s">
        <v>29</v>
      </c>
      <c r="H4" s="7" t="s">
        <v>1</v>
      </c>
      <c r="I4" s="7" t="s">
        <v>1</v>
      </c>
      <c r="J4" s="7" t="s">
        <v>1</v>
      </c>
    </row>
    <row r="5" spans="1:14" ht="36" x14ac:dyDescent="0.15">
      <c r="A5" s="29">
        <v>9</v>
      </c>
      <c r="B5" s="6" t="s">
        <v>19</v>
      </c>
      <c r="C5" s="4" t="s">
        <v>109</v>
      </c>
      <c r="D5" s="4" t="s">
        <v>33</v>
      </c>
      <c r="E5" s="4" t="s">
        <v>29</v>
      </c>
      <c r="H5" s="7" t="s">
        <v>2</v>
      </c>
      <c r="I5" s="7" t="s">
        <v>2</v>
      </c>
      <c r="J5" s="7" t="s">
        <v>2</v>
      </c>
    </row>
    <row r="6" spans="1:14" ht="24" x14ac:dyDescent="0.15">
      <c r="A6" s="29">
        <v>3</v>
      </c>
      <c r="B6" s="6" t="s">
        <v>21</v>
      </c>
      <c r="C6" s="4" t="s">
        <v>22</v>
      </c>
      <c r="D6" s="4" t="s">
        <v>30</v>
      </c>
      <c r="E6" s="4" t="s">
        <v>31</v>
      </c>
      <c r="H6" s="7" t="s">
        <v>0</v>
      </c>
      <c r="I6" s="7" t="s">
        <v>2</v>
      </c>
      <c r="J6" s="7" t="s">
        <v>1</v>
      </c>
    </row>
    <row r="7" spans="1:14" ht="48" x14ac:dyDescent="0.15">
      <c r="A7" s="29">
        <v>3</v>
      </c>
      <c r="B7" s="11" t="s">
        <v>8</v>
      </c>
      <c r="C7" s="10" t="s">
        <v>32</v>
      </c>
      <c r="D7" s="4" t="s">
        <v>33</v>
      </c>
      <c r="E7" s="4" t="s">
        <v>23</v>
      </c>
      <c r="H7" s="7" t="s">
        <v>0</v>
      </c>
      <c r="I7" s="7" t="s">
        <v>2</v>
      </c>
      <c r="J7" s="7" t="s">
        <v>1</v>
      </c>
    </row>
    <row r="8" spans="1:14" ht="24" x14ac:dyDescent="0.15">
      <c r="A8" s="29">
        <v>3</v>
      </c>
      <c r="B8" s="4" t="s">
        <v>25</v>
      </c>
      <c r="C8" s="4" t="s">
        <v>49</v>
      </c>
      <c r="D8" s="4" t="s">
        <v>34</v>
      </c>
      <c r="E8" s="4" t="s">
        <v>31</v>
      </c>
      <c r="F8" s="4"/>
      <c r="G8" s="4"/>
      <c r="H8" s="7" t="s">
        <v>0</v>
      </c>
      <c r="I8" s="7" t="s">
        <v>2</v>
      </c>
      <c r="J8" s="7" t="s">
        <v>1</v>
      </c>
      <c r="K8" s="4"/>
      <c r="L8" s="5"/>
      <c r="M8" s="5"/>
      <c r="N8" s="4"/>
    </row>
    <row r="9" spans="1:14" ht="48" x14ac:dyDescent="0.15">
      <c r="A9" s="29">
        <v>2</v>
      </c>
      <c r="B9" s="11" t="s">
        <v>8</v>
      </c>
      <c r="C9" s="4" t="s">
        <v>36</v>
      </c>
      <c r="D9" s="4" t="s">
        <v>35</v>
      </c>
      <c r="E9" s="4" t="s">
        <v>23</v>
      </c>
      <c r="H9" s="7" t="s">
        <v>1</v>
      </c>
      <c r="I9" s="7" t="s">
        <v>0</v>
      </c>
      <c r="J9" s="7" t="s">
        <v>1</v>
      </c>
    </row>
    <row r="10" spans="1:14" ht="24" x14ac:dyDescent="0.15">
      <c r="A10" s="30" t="s">
        <v>113</v>
      </c>
      <c r="B10" s="6" t="s">
        <v>5</v>
      </c>
      <c r="C10" s="4" t="s">
        <v>36</v>
      </c>
      <c r="D10" s="4" t="s">
        <v>37</v>
      </c>
      <c r="E10" s="4" t="s">
        <v>38</v>
      </c>
      <c r="H10" s="7" t="s">
        <v>0</v>
      </c>
      <c r="I10" s="7" t="s">
        <v>2</v>
      </c>
      <c r="J10" s="7" t="s">
        <v>1</v>
      </c>
    </row>
    <row r="11" spans="1:14" ht="24" x14ac:dyDescent="0.15">
      <c r="A11" s="30" t="s">
        <v>113</v>
      </c>
      <c r="B11" s="4" t="s">
        <v>26</v>
      </c>
      <c r="C11" s="4" t="s">
        <v>39</v>
      </c>
      <c r="D11" s="4" t="s">
        <v>41</v>
      </c>
      <c r="E11" s="4" t="s">
        <v>42</v>
      </c>
      <c r="F11" s="4"/>
      <c r="G11" s="4"/>
      <c r="H11" s="7" t="s">
        <v>0</v>
      </c>
      <c r="I11" s="7" t="s">
        <v>2</v>
      </c>
      <c r="J11" s="7" t="s">
        <v>1</v>
      </c>
      <c r="K11" s="4"/>
      <c r="L11" s="5"/>
      <c r="M11" s="4"/>
    </row>
    <row r="12" spans="1:14" ht="48" x14ac:dyDescent="0.15">
      <c r="A12" s="30" t="s">
        <v>113</v>
      </c>
      <c r="B12" s="6" t="s">
        <v>19</v>
      </c>
      <c r="C12" s="4" t="s">
        <v>40</v>
      </c>
      <c r="D12" s="4" t="s">
        <v>43</v>
      </c>
      <c r="E12" s="4" t="s">
        <v>44</v>
      </c>
      <c r="H12" s="14" t="s">
        <v>0</v>
      </c>
      <c r="I12" s="7" t="s">
        <v>1</v>
      </c>
      <c r="J12" s="7" t="s">
        <v>1</v>
      </c>
    </row>
    <row r="13" spans="1:14" x14ac:dyDescent="0.15">
      <c r="A13" s="30" t="s">
        <v>113</v>
      </c>
      <c r="B13" s="6" t="s">
        <v>26</v>
      </c>
      <c r="C13" s="4" t="s">
        <v>39</v>
      </c>
      <c r="D13" s="4" t="s">
        <v>56</v>
      </c>
      <c r="E13" s="4" t="s">
        <v>93</v>
      </c>
      <c r="F13" s="4"/>
      <c r="G13" s="4"/>
      <c r="H13" s="7" t="s">
        <v>1</v>
      </c>
      <c r="I13" s="7" t="s">
        <v>1</v>
      </c>
      <c r="J13" s="7" t="s">
        <v>1</v>
      </c>
    </row>
    <row r="14" spans="1:14" x14ac:dyDescent="0.15">
      <c r="A14" s="30" t="s">
        <v>113</v>
      </c>
      <c r="B14" s="6" t="s">
        <v>26</v>
      </c>
      <c r="C14" s="4" t="s">
        <v>39</v>
      </c>
      <c r="D14" s="4" t="s">
        <v>57</v>
      </c>
      <c r="E14" s="6" t="s">
        <v>93</v>
      </c>
      <c r="F14" s="4"/>
      <c r="G14" s="4"/>
      <c r="H14" s="7" t="s">
        <v>1</v>
      </c>
      <c r="I14" s="7" t="s">
        <v>2</v>
      </c>
      <c r="J14" s="7" t="s">
        <v>2</v>
      </c>
      <c r="K14" s="4"/>
      <c r="L14" s="5"/>
      <c r="M14" s="4"/>
    </row>
    <row r="15" spans="1:14" x14ac:dyDescent="0.15">
      <c r="A15" s="30" t="s">
        <v>113</v>
      </c>
      <c r="B15" s="6" t="s">
        <v>21</v>
      </c>
      <c r="C15" s="4" t="s">
        <v>39</v>
      </c>
      <c r="D15" s="4" t="s">
        <v>58</v>
      </c>
      <c r="E15" s="6" t="s">
        <v>93</v>
      </c>
      <c r="H15" s="7" t="s">
        <v>0</v>
      </c>
      <c r="I15" s="13" t="s">
        <v>2</v>
      </c>
      <c r="J15" s="7" t="s">
        <v>0</v>
      </c>
    </row>
    <row r="16" spans="1:14" ht="48" x14ac:dyDescent="0.15">
      <c r="A16" s="30" t="s">
        <v>113</v>
      </c>
      <c r="B16" s="4" t="s">
        <v>27</v>
      </c>
      <c r="C16" s="6" t="s">
        <v>39</v>
      </c>
      <c r="D16" s="4" t="s">
        <v>59</v>
      </c>
      <c r="E16" s="4" t="s">
        <v>23</v>
      </c>
      <c r="F16" s="4"/>
      <c r="G16" s="4"/>
      <c r="H16" s="8" t="s">
        <v>1</v>
      </c>
      <c r="I16" s="8" t="s">
        <v>2</v>
      </c>
      <c r="J16" s="8" t="s">
        <v>2</v>
      </c>
    </row>
    <row r="17" spans="1:14" ht="48" x14ac:dyDescent="0.15">
      <c r="A17" s="30" t="s">
        <v>113</v>
      </c>
      <c r="B17" s="4" t="s">
        <v>27</v>
      </c>
      <c r="C17" s="6" t="s">
        <v>39</v>
      </c>
      <c r="D17" s="4" t="s">
        <v>60</v>
      </c>
      <c r="E17" s="4" t="s">
        <v>23</v>
      </c>
      <c r="F17" s="4"/>
      <c r="G17" s="4"/>
      <c r="H17" s="8" t="s">
        <v>1</v>
      </c>
      <c r="I17" s="8" t="s">
        <v>1</v>
      </c>
      <c r="J17" s="8" t="s">
        <v>1</v>
      </c>
    </row>
    <row r="18" spans="1:14" ht="48" x14ac:dyDescent="0.15">
      <c r="A18" s="30" t="s">
        <v>113</v>
      </c>
      <c r="B18" s="4" t="s">
        <v>27</v>
      </c>
      <c r="C18" s="6" t="s">
        <v>39</v>
      </c>
      <c r="D18" s="4" t="s">
        <v>61</v>
      </c>
      <c r="E18" s="6" t="s">
        <v>23</v>
      </c>
      <c r="F18" s="4"/>
      <c r="G18" s="4"/>
      <c r="H18" s="8" t="s">
        <v>1</v>
      </c>
      <c r="I18" s="7" t="s">
        <v>1</v>
      </c>
      <c r="J18" s="7" t="s">
        <v>1</v>
      </c>
    </row>
    <row r="19" spans="1:14" ht="48" x14ac:dyDescent="0.15">
      <c r="A19" s="30" t="s">
        <v>113</v>
      </c>
      <c r="B19" s="4" t="s">
        <v>27</v>
      </c>
      <c r="C19" s="6" t="s">
        <v>39</v>
      </c>
      <c r="D19" s="4" t="s">
        <v>62</v>
      </c>
      <c r="E19" s="6" t="s">
        <v>23</v>
      </c>
      <c r="F19" s="4"/>
      <c r="G19" s="4"/>
      <c r="H19" s="8" t="s">
        <v>1</v>
      </c>
      <c r="I19" s="7" t="s">
        <v>2</v>
      </c>
      <c r="J19" s="7" t="s">
        <v>2</v>
      </c>
    </row>
    <row r="20" spans="1:14" ht="48" x14ac:dyDescent="0.15">
      <c r="A20" s="30" t="s">
        <v>113</v>
      </c>
      <c r="B20" s="4" t="s">
        <v>27</v>
      </c>
      <c r="C20" s="6" t="s">
        <v>39</v>
      </c>
      <c r="D20" s="4" t="s">
        <v>63</v>
      </c>
      <c r="E20" s="6" t="s">
        <v>23</v>
      </c>
      <c r="F20" s="4"/>
      <c r="G20" s="4"/>
      <c r="H20" s="7" t="s">
        <v>0</v>
      </c>
      <c r="I20" s="7" t="s">
        <v>2</v>
      </c>
      <c r="J20" s="7" t="s">
        <v>1</v>
      </c>
      <c r="K20" s="4"/>
      <c r="L20" s="5"/>
      <c r="M20" s="4"/>
    </row>
    <row r="21" spans="1:14" ht="24" x14ac:dyDescent="0.15">
      <c r="A21" s="30" t="s">
        <v>113</v>
      </c>
      <c r="B21" s="4" t="s">
        <v>4</v>
      </c>
      <c r="C21" s="6" t="s">
        <v>39</v>
      </c>
      <c r="D21" s="4" t="s">
        <v>64</v>
      </c>
      <c r="E21" s="6" t="s">
        <v>93</v>
      </c>
      <c r="F21" s="4"/>
      <c r="G21" s="4"/>
      <c r="H21" s="8" t="s">
        <v>1</v>
      </c>
      <c r="I21" s="8" t="s">
        <v>1</v>
      </c>
      <c r="J21" s="8" t="s">
        <v>1</v>
      </c>
      <c r="K21" s="4"/>
      <c r="L21" s="5"/>
      <c r="M21" s="12"/>
    </row>
    <row r="22" spans="1:14" x14ac:dyDescent="0.15">
      <c r="A22" s="30" t="s">
        <v>113</v>
      </c>
      <c r="B22" s="4" t="s">
        <v>27</v>
      </c>
      <c r="C22" s="6" t="s">
        <v>39</v>
      </c>
      <c r="D22" s="4" t="s">
        <v>65</v>
      </c>
      <c r="E22" s="6" t="s">
        <v>93</v>
      </c>
      <c r="F22" s="4"/>
      <c r="G22" s="4"/>
      <c r="H22" s="8" t="s">
        <v>1</v>
      </c>
      <c r="I22" s="7" t="s">
        <v>2</v>
      </c>
      <c r="J22" s="7" t="s">
        <v>2</v>
      </c>
      <c r="K22" s="4"/>
      <c r="L22" s="5"/>
      <c r="M22" s="4"/>
    </row>
    <row r="23" spans="1:14" ht="24" x14ac:dyDescent="0.15">
      <c r="A23" s="30" t="s">
        <v>113</v>
      </c>
      <c r="B23" s="4" t="s">
        <v>27</v>
      </c>
      <c r="C23" s="6" t="s">
        <v>39</v>
      </c>
      <c r="D23" s="4" t="s">
        <v>66</v>
      </c>
      <c r="E23" s="6" t="s">
        <v>93</v>
      </c>
      <c r="F23" s="4"/>
      <c r="G23" s="4"/>
      <c r="H23" s="8" t="s">
        <v>1</v>
      </c>
      <c r="I23" s="7" t="s">
        <v>1</v>
      </c>
      <c r="J23" s="7" t="s">
        <v>1</v>
      </c>
      <c r="K23" s="4"/>
      <c r="L23" s="5"/>
      <c r="M23" s="4"/>
    </row>
    <row r="24" spans="1:14" ht="48" x14ac:dyDescent="0.15">
      <c r="A24" s="30" t="s">
        <v>113</v>
      </c>
      <c r="B24" s="6" t="s">
        <v>19</v>
      </c>
      <c r="C24" s="6" t="s">
        <v>39</v>
      </c>
      <c r="D24" s="4" t="s">
        <v>67</v>
      </c>
      <c r="E24" s="6" t="s">
        <v>23</v>
      </c>
      <c r="H24" s="7" t="s">
        <v>1</v>
      </c>
      <c r="I24" s="7" t="s">
        <v>1</v>
      </c>
      <c r="J24" s="7" t="s">
        <v>1</v>
      </c>
    </row>
    <row r="25" spans="1:14" ht="24" x14ac:dyDescent="0.15">
      <c r="A25" s="30" t="s">
        <v>113</v>
      </c>
      <c r="B25" s="6" t="s">
        <v>19</v>
      </c>
      <c r="C25" s="6" t="s">
        <v>39</v>
      </c>
      <c r="D25" s="4" t="s">
        <v>68</v>
      </c>
      <c r="E25" s="4" t="s">
        <v>94</v>
      </c>
      <c r="H25" s="7" t="s">
        <v>1</v>
      </c>
      <c r="I25" s="7" t="s">
        <v>1</v>
      </c>
      <c r="J25" s="7" t="s">
        <v>1</v>
      </c>
    </row>
    <row r="26" spans="1:14" x14ac:dyDescent="0.15">
      <c r="A26" s="30" t="s">
        <v>113</v>
      </c>
      <c r="B26" s="6" t="s">
        <v>19</v>
      </c>
      <c r="C26" s="6" t="s">
        <v>39</v>
      </c>
      <c r="D26" s="4" t="s">
        <v>69</v>
      </c>
      <c r="E26" s="4" t="s">
        <v>94</v>
      </c>
      <c r="H26" s="7" t="s">
        <v>0</v>
      </c>
      <c r="I26" s="7" t="s">
        <v>2</v>
      </c>
      <c r="J26" s="7" t="s">
        <v>1</v>
      </c>
    </row>
    <row r="27" spans="1:14" ht="36" x14ac:dyDescent="0.15">
      <c r="A27" s="30" t="s">
        <v>113</v>
      </c>
      <c r="B27" s="6" t="s">
        <v>19</v>
      </c>
      <c r="C27" s="6" t="s">
        <v>39</v>
      </c>
      <c r="D27" s="4" t="s">
        <v>70</v>
      </c>
      <c r="E27" s="4" t="s">
        <v>95</v>
      </c>
      <c r="H27" s="7" t="s">
        <v>0</v>
      </c>
      <c r="I27" s="7" t="s">
        <v>1</v>
      </c>
      <c r="J27" s="7" t="s">
        <v>1</v>
      </c>
    </row>
    <row r="28" spans="1:14" x14ac:dyDescent="0.15">
      <c r="A28" s="30" t="s">
        <v>113</v>
      </c>
      <c r="B28" s="6" t="s">
        <v>5</v>
      </c>
      <c r="C28" s="6" t="s">
        <v>39</v>
      </c>
      <c r="D28" s="4" t="s">
        <v>71</v>
      </c>
      <c r="E28" s="4" t="s">
        <v>96</v>
      </c>
      <c r="H28" s="7" t="s">
        <v>1</v>
      </c>
      <c r="I28" s="7" t="s">
        <v>2</v>
      </c>
      <c r="J28" s="7" t="s">
        <v>2</v>
      </c>
    </row>
    <row r="29" spans="1:14" x14ac:dyDescent="0.15">
      <c r="A29" s="30" t="s">
        <v>113</v>
      </c>
      <c r="B29" s="6" t="s">
        <v>5</v>
      </c>
      <c r="C29" s="6" t="s">
        <v>39</v>
      </c>
      <c r="D29" s="4" t="s">
        <v>72</v>
      </c>
      <c r="E29" s="4" t="s">
        <v>96</v>
      </c>
      <c r="H29" s="7" t="s">
        <v>1</v>
      </c>
      <c r="I29" s="7" t="s">
        <v>1</v>
      </c>
      <c r="J29" s="7" t="s">
        <v>1</v>
      </c>
    </row>
    <row r="30" spans="1:14" x14ac:dyDescent="0.15">
      <c r="A30" s="30" t="s">
        <v>113</v>
      </c>
      <c r="B30" s="4" t="s">
        <v>25</v>
      </c>
      <c r="C30" s="4" t="s">
        <v>49</v>
      </c>
      <c r="D30" s="4" t="s">
        <v>73</v>
      </c>
      <c r="E30" s="4" t="s">
        <v>97</v>
      </c>
      <c r="F30" s="4"/>
      <c r="G30" s="4"/>
      <c r="H30" s="7" t="s">
        <v>0</v>
      </c>
      <c r="I30" s="7" t="s">
        <v>2</v>
      </c>
      <c r="J30" s="7" t="s">
        <v>1</v>
      </c>
      <c r="N30" s="4"/>
    </row>
    <row r="31" spans="1:14" x14ac:dyDescent="0.15">
      <c r="A31" s="30" t="s">
        <v>113</v>
      </c>
      <c r="B31" s="6" t="s">
        <v>26</v>
      </c>
      <c r="C31" s="4" t="s">
        <v>45</v>
      </c>
      <c r="D31" s="4" t="s">
        <v>74</v>
      </c>
      <c r="E31" s="4" t="s">
        <v>3</v>
      </c>
      <c r="F31" s="4"/>
      <c r="G31" s="4"/>
      <c r="H31" s="7" t="s">
        <v>0</v>
      </c>
      <c r="I31" s="7" t="s">
        <v>1</v>
      </c>
      <c r="J31" s="7" t="s">
        <v>0</v>
      </c>
    </row>
    <row r="32" spans="1:14" x14ac:dyDescent="0.15">
      <c r="A32" s="30" t="s">
        <v>113</v>
      </c>
      <c r="B32" s="6" t="s">
        <v>26</v>
      </c>
      <c r="C32" s="4" t="s">
        <v>45</v>
      </c>
      <c r="D32" s="4" t="s">
        <v>75</v>
      </c>
      <c r="E32" s="4" t="s">
        <v>3</v>
      </c>
      <c r="F32" s="4"/>
      <c r="G32" s="4"/>
      <c r="H32" s="7" t="s">
        <v>0</v>
      </c>
      <c r="I32" s="7" t="s">
        <v>1</v>
      </c>
      <c r="J32" s="7" t="s">
        <v>0</v>
      </c>
      <c r="K32" s="4"/>
      <c r="L32" s="5"/>
      <c r="M32" s="5"/>
    </row>
    <row r="33" spans="1:14" ht="24" x14ac:dyDescent="0.15">
      <c r="A33" s="30" t="s">
        <v>113</v>
      </c>
      <c r="B33" s="6" t="s">
        <v>26</v>
      </c>
      <c r="C33" s="4" t="s">
        <v>46</v>
      </c>
      <c r="D33" s="4" t="s">
        <v>76</v>
      </c>
      <c r="E33" s="4" t="s">
        <v>98</v>
      </c>
      <c r="F33" s="4"/>
      <c r="G33" s="4"/>
      <c r="H33" s="7" t="s">
        <v>0</v>
      </c>
      <c r="I33" s="7" t="s">
        <v>2</v>
      </c>
      <c r="J33" s="7" t="s">
        <v>1</v>
      </c>
    </row>
    <row r="34" spans="1:14" ht="48" x14ac:dyDescent="0.15">
      <c r="A34" s="30" t="s">
        <v>113</v>
      </c>
      <c r="B34" s="4" t="s">
        <v>27</v>
      </c>
      <c r="C34" s="4" t="s">
        <v>47</v>
      </c>
      <c r="D34" s="4" t="s">
        <v>77</v>
      </c>
      <c r="E34" s="6" t="s">
        <v>23</v>
      </c>
      <c r="F34" s="4"/>
      <c r="G34" s="4"/>
      <c r="H34" s="7" t="s">
        <v>0</v>
      </c>
      <c r="I34" s="7" t="s">
        <v>2</v>
      </c>
      <c r="J34" s="7" t="s">
        <v>1</v>
      </c>
      <c r="K34" s="4"/>
      <c r="L34" s="5"/>
      <c r="M34" s="4"/>
    </row>
    <row r="35" spans="1:14" ht="24" x14ac:dyDescent="0.15">
      <c r="A35" s="30" t="s">
        <v>113</v>
      </c>
      <c r="B35" s="4" t="s">
        <v>27</v>
      </c>
      <c r="C35" s="4" t="s">
        <v>48</v>
      </c>
      <c r="D35" s="4" t="s">
        <v>78</v>
      </c>
      <c r="E35" s="4" t="s">
        <v>96</v>
      </c>
      <c r="F35" s="4"/>
      <c r="G35" s="4"/>
      <c r="H35" s="7" t="s">
        <v>1</v>
      </c>
      <c r="I35" s="7" t="s">
        <v>2</v>
      </c>
      <c r="J35" s="7" t="s">
        <v>2</v>
      </c>
      <c r="K35" s="4"/>
      <c r="L35" s="5"/>
      <c r="M35" s="4"/>
    </row>
    <row r="36" spans="1:14" x14ac:dyDescent="0.15">
      <c r="A36" s="30" t="s">
        <v>113</v>
      </c>
      <c r="B36" s="6" t="s">
        <v>19</v>
      </c>
      <c r="C36" s="4" t="s">
        <v>48</v>
      </c>
      <c r="D36" s="4" t="s">
        <v>79</v>
      </c>
      <c r="E36" s="4" t="s">
        <v>99</v>
      </c>
      <c r="H36" s="7" t="s">
        <v>1</v>
      </c>
      <c r="I36" s="7" t="s">
        <v>2</v>
      </c>
      <c r="J36" s="7" t="s">
        <v>2</v>
      </c>
    </row>
    <row r="37" spans="1:14" x14ac:dyDescent="0.15">
      <c r="A37" s="30" t="s">
        <v>113</v>
      </c>
      <c r="B37" s="6" t="s">
        <v>19</v>
      </c>
      <c r="C37" s="4" t="s">
        <v>48</v>
      </c>
      <c r="D37" s="4" t="s">
        <v>80</v>
      </c>
      <c r="E37" s="4" t="s">
        <v>99</v>
      </c>
      <c r="H37" s="7" t="s">
        <v>1</v>
      </c>
      <c r="I37" s="7" t="s">
        <v>2</v>
      </c>
      <c r="J37" s="7" t="s">
        <v>2</v>
      </c>
    </row>
    <row r="38" spans="1:14" x14ac:dyDescent="0.15">
      <c r="A38" s="30" t="s">
        <v>113</v>
      </c>
      <c r="B38" s="6" t="s">
        <v>25</v>
      </c>
      <c r="C38" s="4" t="s">
        <v>50</v>
      </c>
      <c r="D38" s="4" t="s">
        <v>81</v>
      </c>
      <c r="E38" s="4" t="s">
        <v>100</v>
      </c>
      <c r="F38" s="4"/>
      <c r="G38" s="4"/>
      <c r="H38" s="7" t="s">
        <v>1</v>
      </c>
      <c r="I38" s="7" t="s">
        <v>2</v>
      </c>
      <c r="J38" s="7" t="s">
        <v>2</v>
      </c>
      <c r="N38" s="4"/>
    </row>
    <row r="39" spans="1:14" x14ac:dyDescent="0.15">
      <c r="A39" s="30" t="s">
        <v>113</v>
      </c>
      <c r="B39" s="6" t="s">
        <v>26</v>
      </c>
      <c r="C39" s="4" t="s">
        <v>45</v>
      </c>
      <c r="D39" s="4" t="s">
        <v>82</v>
      </c>
      <c r="E39" s="4" t="s">
        <v>101</v>
      </c>
      <c r="F39" s="4"/>
      <c r="G39" s="4"/>
      <c r="H39" s="7" t="s">
        <v>1</v>
      </c>
      <c r="I39" s="7" t="s">
        <v>1</v>
      </c>
      <c r="J39" s="7" t="s">
        <v>1</v>
      </c>
      <c r="K39" s="4"/>
      <c r="L39" s="5"/>
      <c r="M39" s="4"/>
    </row>
    <row r="40" spans="1:14" ht="24" x14ac:dyDescent="0.15">
      <c r="A40" s="30" t="s">
        <v>113</v>
      </c>
      <c r="B40" s="6" t="s">
        <v>21</v>
      </c>
      <c r="C40" s="4" t="s">
        <v>49</v>
      </c>
      <c r="D40" s="4" t="s">
        <v>83</v>
      </c>
      <c r="E40" s="4" t="s">
        <v>102</v>
      </c>
      <c r="H40" s="7" t="s">
        <v>0</v>
      </c>
      <c r="I40" s="7" t="s">
        <v>2</v>
      </c>
      <c r="J40" s="7" t="s">
        <v>1</v>
      </c>
    </row>
    <row r="41" spans="1:14" ht="24" x14ac:dyDescent="0.15">
      <c r="A41" s="30" t="s">
        <v>113</v>
      </c>
      <c r="B41" s="6" t="s">
        <v>21</v>
      </c>
      <c r="C41" s="4" t="s">
        <v>49</v>
      </c>
      <c r="D41" s="4" t="s">
        <v>84</v>
      </c>
      <c r="E41" s="4" t="s">
        <v>94</v>
      </c>
      <c r="H41" s="7" t="s">
        <v>0</v>
      </c>
      <c r="I41" s="7" t="s">
        <v>2</v>
      </c>
      <c r="J41" s="7" t="s">
        <v>1</v>
      </c>
    </row>
    <row r="42" spans="1:14" x14ac:dyDescent="0.15">
      <c r="A42" s="30" t="s">
        <v>113</v>
      </c>
      <c r="B42" s="6" t="s">
        <v>21</v>
      </c>
      <c r="C42" s="4" t="s">
        <v>49</v>
      </c>
      <c r="D42" s="4" t="s">
        <v>85</v>
      </c>
      <c r="E42" s="4" t="s">
        <v>94</v>
      </c>
      <c r="H42" s="7" t="s">
        <v>0</v>
      </c>
      <c r="I42" s="7" t="s">
        <v>1</v>
      </c>
      <c r="J42" s="7" t="s">
        <v>0</v>
      </c>
    </row>
    <row r="43" spans="1:14" ht="24" x14ac:dyDescent="0.15">
      <c r="A43" s="30" t="s">
        <v>113</v>
      </c>
      <c r="B43" s="6" t="s">
        <v>5</v>
      </c>
      <c r="C43" s="4" t="s">
        <v>49</v>
      </c>
      <c r="D43" s="4" t="s">
        <v>86</v>
      </c>
      <c r="E43" s="4" t="s">
        <v>103</v>
      </c>
      <c r="H43" s="7" t="s">
        <v>1</v>
      </c>
      <c r="I43" s="7" t="s">
        <v>1</v>
      </c>
      <c r="J43" s="7" t="s">
        <v>1</v>
      </c>
    </row>
    <row r="44" spans="1:14" x14ac:dyDescent="0.15">
      <c r="A44" s="30" t="s">
        <v>113</v>
      </c>
      <c r="B44" s="11" t="s">
        <v>5</v>
      </c>
      <c r="C44" s="4" t="s">
        <v>49</v>
      </c>
      <c r="D44" s="4" t="s">
        <v>87</v>
      </c>
      <c r="E44" s="4" t="s">
        <v>103</v>
      </c>
      <c r="H44" s="7" t="s">
        <v>1</v>
      </c>
      <c r="I44" s="7" t="s">
        <v>1</v>
      </c>
      <c r="J44" s="7" t="s">
        <v>1</v>
      </c>
    </row>
    <row r="45" spans="1:14" ht="24" x14ac:dyDescent="0.15">
      <c r="A45" s="30" t="s">
        <v>113</v>
      </c>
      <c r="B45" s="4" t="s">
        <v>27</v>
      </c>
      <c r="C45" s="4" t="s">
        <v>51</v>
      </c>
      <c r="D45" s="4" t="s">
        <v>88</v>
      </c>
      <c r="E45" s="4" t="s">
        <v>103</v>
      </c>
      <c r="F45" s="4"/>
      <c r="G45" s="4"/>
      <c r="H45" s="8" t="s">
        <v>1</v>
      </c>
      <c r="I45" s="8" t="s">
        <v>1</v>
      </c>
      <c r="J45" s="8" t="s">
        <v>1</v>
      </c>
      <c r="K45" s="4"/>
      <c r="L45" s="5"/>
      <c r="M45" s="4"/>
    </row>
    <row r="46" spans="1:14" ht="24" x14ac:dyDescent="0.15">
      <c r="A46" s="30" t="s">
        <v>113</v>
      </c>
      <c r="B46" s="6" t="s">
        <v>21</v>
      </c>
      <c r="C46" s="4" t="s">
        <v>52</v>
      </c>
      <c r="D46" s="4" t="s">
        <v>89</v>
      </c>
      <c r="E46" s="4" t="s">
        <v>103</v>
      </c>
      <c r="H46" s="7" t="s">
        <v>1</v>
      </c>
      <c r="I46" s="7" t="s">
        <v>1</v>
      </c>
      <c r="J46" s="7" t="s">
        <v>1</v>
      </c>
    </row>
    <row r="47" spans="1:14" ht="24" x14ac:dyDescent="0.15">
      <c r="A47" s="30" t="s">
        <v>113</v>
      </c>
      <c r="B47" s="6" t="s">
        <v>26</v>
      </c>
      <c r="C47" s="4" t="s">
        <v>53</v>
      </c>
      <c r="D47" s="4" t="s">
        <v>90</v>
      </c>
      <c r="E47" s="4" t="s">
        <v>104</v>
      </c>
      <c r="F47" s="4"/>
      <c r="G47" s="4"/>
      <c r="H47" s="7" t="s">
        <v>0</v>
      </c>
      <c r="I47" s="7" t="s">
        <v>1</v>
      </c>
      <c r="J47" s="7" t="s">
        <v>0</v>
      </c>
      <c r="K47" s="4"/>
      <c r="L47" s="5"/>
      <c r="M47" s="5"/>
    </row>
    <row r="48" spans="1:14" x14ac:dyDescent="0.15">
      <c r="A48" s="30" t="s">
        <v>113</v>
      </c>
      <c r="B48" s="6" t="s">
        <v>25</v>
      </c>
      <c r="C48" s="4" t="s">
        <v>54</v>
      </c>
      <c r="D48" s="4" t="s">
        <v>91</v>
      </c>
      <c r="E48" s="6" t="s">
        <v>103</v>
      </c>
      <c r="F48" s="4"/>
      <c r="G48" s="4"/>
      <c r="H48" s="7" t="s">
        <v>0</v>
      </c>
      <c r="I48" s="7" t="s">
        <v>2</v>
      </c>
      <c r="J48" s="7" t="s">
        <v>1</v>
      </c>
      <c r="K48" s="4"/>
      <c r="L48" s="5"/>
      <c r="M48" s="5"/>
      <c r="N48" s="4"/>
    </row>
    <row r="49" spans="1:13" x14ac:dyDescent="0.15">
      <c r="A49" s="30" t="s">
        <v>113</v>
      </c>
      <c r="B49" s="4" t="s">
        <v>27</v>
      </c>
      <c r="C49" s="4" t="s">
        <v>55</v>
      </c>
      <c r="D49" s="4" t="s">
        <v>92</v>
      </c>
      <c r="E49" s="4" t="s">
        <v>94</v>
      </c>
      <c r="F49" s="4"/>
      <c r="G49" s="4"/>
      <c r="H49" s="8" t="s">
        <v>1</v>
      </c>
      <c r="I49" s="7" t="s">
        <v>1</v>
      </c>
      <c r="J49" s="7" t="s">
        <v>1</v>
      </c>
      <c r="K49" s="4"/>
      <c r="L49" s="5"/>
      <c r="M49" s="4"/>
    </row>
  </sheetData>
  <conditionalFormatting sqref="H1:I1 H50:I65446">
    <cfRule type="cellIs" dxfId="46" priority="86" stopIfTrue="1" operator="equal">
      <formula>"Low"</formula>
    </cfRule>
    <cfRule type="cellIs" dxfId="45" priority="87" stopIfTrue="1" operator="equal">
      <formula>"Medium"</formula>
    </cfRule>
    <cfRule type="cellIs" dxfId="44" priority="88" stopIfTrue="1" operator="equal">
      <formula>"High"</formula>
    </cfRule>
  </conditionalFormatting>
  <conditionalFormatting sqref="I1:J1 I50:J65446">
    <cfRule type="containsText" priority="85" stopIfTrue="1" operator="containsText" text="high">
      <formula>NOT(ISERROR(SEARCH("high",I1)))</formula>
    </cfRule>
  </conditionalFormatting>
  <conditionalFormatting sqref="H2:J2 H30:H39 J30:J39 I31:I39 H4:J23 H41:J49">
    <cfRule type="cellIs" dxfId="43" priority="82" stopIfTrue="1" operator="equal">
      <formula>"Hoog"</formula>
    </cfRule>
    <cfRule type="cellIs" dxfId="42" priority="83" stopIfTrue="1" operator="equal">
      <formula>"Midden"</formula>
    </cfRule>
    <cfRule type="cellIs" dxfId="41" priority="84" stopIfTrue="1" operator="equal">
      <formula>"Laag"</formula>
    </cfRule>
  </conditionalFormatting>
  <conditionalFormatting sqref="H2:J2 H30:H39 J30:J39 I31:I39 H4:J23 H41:J49">
    <cfRule type="containsText" dxfId="40" priority="81" operator="containsText" text="low">
      <formula>NOT(ISERROR(SEARCH("low",H2)))</formula>
    </cfRule>
  </conditionalFormatting>
  <conditionalFormatting sqref="J30:J39 H30:H39 I31:I39 H2:J29 H40:J49">
    <cfRule type="containsText" dxfId="39" priority="79" operator="containsText" text="high">
      <formula>NOT(ISERROR(SEARCH("high",H2)))</formula>
    </cfRule>
    <cfRule type="containsText" dxfId="38" priority="80" operator="containsText" text="medium">
      <formula>NOT(ISERROR(SEARCH("medium",H2)))</formula>
    </cfRule>
  </conditionalFormatting>
  <conditionalFormatting sqref="H3">
    <cfRule type="cellIs" dxfId="37" priority="76" stopIfTrue="1" operator="equal">
      <formula>"Hoog"</formula>
    </cfRule>
    <cfRule type="cellIs" dxfId="36" priority="77" stopIfTrue="1" operator="equal">
      <formula>"Midden"</formula>
    </cfRule>
    <cfRule type="cellIs" dxfId="35" priority="78" stopIfTrue="1" operator="equal">
      <formula>"Laag"</formula>
    </cfRule>
  </conditionalFormatting>
  <conditionalFormatting sqref="H3">
    <cfRule type="containsText" dxfId="34" priority="75" operator="containsText" text="low">
      <formula>NOT(ISERROR(SEARCH("low",H3)))</formula>
    </cfRule>
  </conditionalFormatting>
  <conditionalFormatting sqref="H26:H29">
    <cfRule type="cellIs" dxfId="33" priority="58" stopIfTrue="1" operator="equal">
      <formula>"Hoog"</formula>
    </cfRule>
    <cfRule type="cellIs" dxfId="32" priority="59" stopIfTrue="1" operator="equal">
      <formula>"Midden"</formula>
    </cfRule>
    <cfRule type="cellIs" dxfId="31" priority="60" stopIfTrue="1" operator="equal">
      <formula>"Laag"</formula>
    </cfRule>
  </conditionalFormatting>
  <conditionalFormatting sqref="H26:H29">
    <cfRule type="containsText" dxfId="30" priority="57" operator="containsText" text="low">
      <formula>NOT(ISERROR(SEARCH("low",H26)))</formula>
    </cfRule>
  </conditionalFormatting>
  <conditionalFormatting sqref="I26:I29">
    <cfRule type="cellIs" dxfId="29" priority="54" stopIfTrue="1" operator="equal">
      <formula>"Hoog"</formula>
    </cfRule>
    <cfRule type="cellIs" dxfId="28" priority="55" stopIfTrue="1" operator="equal">
      <formula>"Midden"</formula>
    </cfRule>
    <cfRule type="cellIs" dxfId="27" priority="56" stopIfTrue="1" operator="equal">
      <formula>"Laag"</formula>
    </cfRule>
  </conditionalFormatting>
  <conditionalFormatting sqref="I26:I29">
    <cfRule type="containsText" dxfId="26" priority="53" operator="containsText" text="low">
      <formula>NOT(ISERROR(SEARCH("low",I26)))</formula>
    </cfRule>
  </conditionalFormatting>
  <conditionalFormatting sqref="J26:J29">
    <cfRule type="cellIs" dxfId="25" priority="50" stopIfTrue="1" operator="equal">
      <formula>"Hoog"</formula>
    </cfRule>
    <cfRule type="cellIs" dxfId="24" priority="51" stopIfTrue="1" operator="equal">
      <formula>"Midden"</formula>
    </cfRule>
    <cfRule type="cellIs" dxfId="23" priority="52" stopIfTrue="1" operator="equal">
      <formula>"Laag"</formula>
    </cfRule>
  </conditionalFormatting>
  <conditionalFormatting sqref="J26:J29">
    <cfRule type="containsText" dxfId="22" priority="49" operator="containsText" text="low">
      <formula>NOT(ISERROR(SEARCH("low",J26)))</formula>
    </cfRule>
  </conditionalFormatting>
  <conditionalFormatting sqref="H24">
    <cfRule type="cellIs" dxfId="21" priority="46" stopIfTrue="1" operator="equal">
      <formula>"Hoog"</formula>
    </cfRule>
    <cfRule type="cellIs" dxfId="20" priority="47" stopIfTrue="1" operator="equal">
      <formula>"Midden"</formula>
    </cfRule>
    <cfRule type="cellIs" dxfId="19" priority="48" stopIfTrue="1" operator="equal">
      <formula>"Laag"</formula>
    </cfRule>
  </conditionalFormatting>
  <conditionalFormatting sqref="H24">
    <cfRule type="containsText" dxfId="18" priority="45" operator="containsText" text="low">
      <formula>NOT(ISERROR(SEARCH("low",H24)))</formula>
    </cfRule>
  </conditionalFormatting>
  <conditionalFormatting sqref="I30">
    <cfRule type="cellIs" dxfId="17" priority="42" stopIfTrue="1" operator="equal">
      <formula>"Hoog"</formula>
    </cfRule>
    <cfRule type="cellIs" dxfId="16" priority="43" stopIfTrue="1" operator="equal">
      <formula>"Midden"</formula>
    </cfRule>
    <cfRule type="cellIs" dxfId="15" priority="44" stopIfTrue="1" operator="equal">
      <formula>"Laag"</formula>
    </cfRule>
  </conditionalFormatting>
  <conditionalFormatting sqref="I30">
    <cfRule type="containsText" dxfId="14" priority="41" operator="containsText" text="low">
      <formula>NOT(ISERROR(SEARCH("low",I30)))</formula>
    </cfRule>
  </conditionalFormatting>
  <conditionalFormatting sqref="I30">
    <cfRule type="containsText" dxfId="13" priority="39" operator="containsText" text="high">
      <formula>NOT(ISERROR(SEARCH("high",I30)))</formula>
    </cfRule>
    <cfRule type="containsText" dxfId="12" priority="40" operator="containsText" text="medium">
      <formula>NOT(ISERROR(SEARCH("medium",I30)))</formula>
    </cfRule>
  </conditionalFormatting>
  <conditionalFormatting sqref="H40">
    <cfRule type="cellIs" dxfId="11" priority="36" stopIfTrue="1" operator="equal">
      <formula>"Hoog"</formula>
    </cfRule>
    <cfRule type="cellIs" dxfId="10" priority="37" stopIfTrue="1" operator="equal">
      <formula>"Midden"</formula>
    </cfRule>
    <cfRule type="cellIs" dxfId="9" priority="38" stopIfTrue="1" operator="equal">
      <formula>"Laag"</formula>
    </cfRule>
  </conditionalFormatting>
  <conditionalFormatting sqref="H40">
    <cfRule type="containsText" dxfId="8" priority="35" operator="containsText" text="low">
      <formula>NOT(ISERROR(SEARCH("low",H40)))</formula>
    </cfRule>
  </conditionalFormatting>
  <conditionalFormatting sqref="I40">
    <cfRule type="cellIs" dxfId="7" priority="28" stopIfTrue="1" operator="equal">
      <formula>"Hoog"</formula>
    </cfRule>
    <cfRule type="cellIs" dxfId="6" priority="29" stopIfTrue="1" operator="equal">
      <formula>"Midden"</formula>
    </cfRule>
    <cfRule type="cellIs" dxfId="5" priority="30" stopIfTrue="1" operator="equal">
      <formula>"Laag"</formula>
    </cfRule>
  </conditionalFormatting>
  <conditionalFormatting sqref="I40">
    <cfRule type="containsText" dxfId="4" priority="27" operator="containsText" text="low">
      <formula>NOT(ISERROR(SEARCH("low",I40)))</formula>
    </cfRule>
  </conditionalFormatting>
  <conditionalFormatting sqref="J40">
    <cfRule type="cellIs" dxfId="3" priority="20" stopIfTrue="1" operator="equal">
      <formula>"Hoog"</formula>
    </cfRule>
    <cfRule type="cellIs" dxfId="2" priority="21" stopIfTrue="1" operator="equal">
      <formula>"Midden"</formula>
    </cfRule>
    <cfRule type="cellIs" dxfId="1" priority="22" stopIfTrue="1" operator="equal">
      <formula>"Laag"</formula>
    </cfRule>
  </conditionalFormatting>
  <conditionalFormatting sqref="J40">
    <cfRule type="containsText" dxfId="0" priority="19" operator="containsText" text="low">
      <formula>NOT(ISERROR(SEARCH("low",J40)))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E75BA9BD016D4F896C56B05FCC728A" ma:contentTypeVersion="0" ma:contentTypeDescription="Create a new document." ma:contentTypeScope="" ma:versionID="c2a8983fd3fb311fae4257afc783ff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2900A2-6B49-49E2-9273-BFA32CE64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E9D52B-4694-410B-B95D-1E0E6F46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D706B6-CDC4-4B1C-B679-605179FB34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Hoogte Risico Bepalen</vt:lpstr>
      <vt:lpstr>2 RisicoAnalyse voorbeeld</vt:lpstr>
    </vt:vector>
  </TitlesOfParts>
  <Company>Newtel Essence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mnijman</dc:creator>
  <cp:lastModifiedBy>Microsoft Office User</cp:lastModifiedBy>
  <cp:lastPrinted>2012-05-08T12:40:12Z</cp:lastPrinted>
  <dcterms:created xsi:type="dcterms:W3CDTF">2010-10-15T09:03:08Z</dcterms:created>
  <dcterms:modified xsi:type="dcterms:W3CDTF">2017-10-08T10:06:49Z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0x010100D7E75BA9BD016D4F896C56B05FCC728A</vt:lpwstr>
  </property>
</Properties>
</file>